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/>
  <mc:AlternateContent xmlns:mc="http://schemas.openxmlformats.org/markup-compatibility/2006">
    <mc:Choice Requires="x15">
      <x15ac:absPath xmlns:x15ac="http://schemas.microsoft.com/office/spreadsheetml/2010/11/ac" url="C:\Users\paula\Google Drive\39Celsius\Content\courses\mortgage brokers\elements\"/>
    </mc:Choice>
  </mc:AlternateContent>
  <bookViews>
    <workbookView xWindow="0" yWindow="0" windowWidth="23040" windowHeight="8505" xr2:uid="{00000000-000D-0000-FFFF-FFFF00000000}"/>
  </bookViews>
  <sheets>
    <sheet name="Facebook Spend LEAD ADS" sheetId="3" r:id="rId1"/>
    <sheet name="Facebook Spend Traffic AD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3" l="1"/>
  <c r="F10" i="3"/>
  <c r="E10" i="3"/>
  <c r="C6" i="3"/>
  <c r="F6" i="3"/>
  <c r="F8" i="3" s="1"/>
  <c r="E6" i="3"/>
  <c r="E8" i="3" s="1"/>
  <c r="D6" i="3"/>
  <c r="D8" i="3" s="1"/>
  <c r="D10" i="3" s="1"/>
  <c r="D12" i="3" s="1"/>
  <c r="D14" i="3" s="1"/>
  <c r="C8" i="3"/>
  <c r="C10" i="3" s="1"/>
  <c r="C12" i="3" s="1"/>
  <c r="C14" i="3" s="1"/>
  <c r="F14" i="3" l="1"/>
  <c r="E12" i="3"/>
  <c r="E14" i="3" s="1"/>
  <c r="D10" i="2"/>
  <c r="D12" i="2" s="1"/>
  <c r="E10" i="2"/>
  <c r="E12" i="2" s="1"/>
  <c r="F10" i="2"/>
  <c r="F12" i="2" s="1"/>
  <c r="C10" i="2"/>
  <c r="C12" i="2" s="1"/>
  <c r="F6" i="2"/>
  <c r="F8" i="2" s="1"/>
  <c r="E6" i="2"/>
  <c r="E8" i="2" s="1"/>
  <c r="D6" i="2"/>
  <c r="D8" i="2" s="1"/>
  <c r="C6" i="2"/>
  <c r="C8" i="2" s="1"/>
  <c r="E14" i="2" l="1"/>
  <c r="D14" i="2"/>
  <c r="F14" i="2"/>
  <c r="C14" i="2"/>
</calcChain>
</file>

<file path=xl/sharedStrings.xml><?xml version="1.0" encoding="utf-8"?>
<sst xmlns="http://schemas.openxmlformats.org/spreadsheetml/2006/main" count="70" uniqueCount="44">
  <si>
    <t>Scenario 1</t>
  </si>
  <si>
    <t>Scenario 2</t>
  </si>
  <si>
    <t>Scenario 3</t>
  </si>
  <si>
    <t>Scenario 4</t>
  </si>
  <si>
    <t>New monthly revenue:</t>
  </si>
  <si>
    <t>Avg revenue per client:</t>
  </si>
  <si>
    <t>Monthly New Customers:</t>
  </si>
  <si>
    <t>Lead-to-customer rate:</t>
  </si>
  <si>
    <t>Visitor-to-lead Conversion:</t>
  </si>
  <si>
    <t>PPC spend:</t>
  </si>
  <si>
    <t>Cost Per Click:</t>
  </si>
  <si>
    <t>Monthly Visitors to Website:</t>
  </si>
  <si>
    <t>What drives this variable:</t>
  </si>
  <si>
    <t>Average revenue per client x number of clients</t>
  </si>
  <si>
    <t>Average commission made per transaction</t>
  </si>
  <si>
    <t>Number of customers per month</t>
  </si>
  <si>
    <t>Number of people that contact you with interest to hire a realtor</t>
  </si>
  <si>
    <t>This is your website "conversion". It is driven mainly by 3 factors: quality of the vistors, call to action, value proposition. In other words, after visiting your site, are the visitors contacting you?</t>
  </si>
  <si>
    <t>These are the number of people you drive to your website from your advertising efforts</t>
  </si>
  <si>
    <t>This is how much you pay for a click. Cost depends on the target market, the resonance of the ad copy with the person, and the bidding strategy</t>
  </si>
  <si>
    <t xml:space="preserve">This is your budget. </t>
  </si>
  <si>
    <t>Of the people that contact you, how many of them actually hire you  - this is your personal ability to sell.</t>
  </si>
  <si>
    <t>ROI</t>
  </si>
  <si>
    <t>This is the ROI of this tactic:  Profit / Investment</t>
  </si>
  <si>
    <t>Put your marketing budget here</t>
  </si>
  <si>
    <t>Put your average cost per click here. If you don't know it (you will after you start running ads, put an estimate. You should be around $1 if you're a realtor targeting a neighborhood)</t>
  </si>
  <si>
    <t>Monthly Leads:</t>
  </si>
  <si>
    <t>This is the result of the multiplication of visitors times website conversion rate</t>
  </si>
  <si>
    <t>This is the result of the division of spend by cost per click.</t>
  </si>
  <si>
    <t>Type in your Lead-to-customer rate. This is your "sales" rate - out of 10 leads you talk to, how many do you sign on?</t>
  </si>
  <si>
    <t>Type in your Visitor-to-lead (website) conversion rate. If you don't know it start conservative with the average of 1%</t>
  </si>
  <si>
    <t>This is the result of the multiplication of monthly leads times the lead to customer rate.</t>
  </si>
  <si>
    <t xml:space="preserve"> This is the average comission per sale.</t>
  </si>
  <si>
    <t>This is the result of the multiplication of average comission times monthly new customers.</t>
  </si>
  <si>
    <t>This si the Return on Investment</t>
  </si>
  <si>
    <t>Cost per lead</t>
  </si>
  <si>
    <t>These are the number of people who submit a form to be contacted</t>
  </si>
  <si>
    <t>This is your sales "conversion". It is driven mainly by 3 factors: quality of the vistors, your ability to sell, your value proposition. In other words, after talking to you, are the visitors turning into clients?</t>
  </si>
  <si>
    <t>Monthly Qualified Leads:</t>
  </si>
  <si>
    <t>Of the original leads, how many of them actually qualified and closed</t>
  </si>
  <si>
    <t>Monthly spend:</t>
  </si>
  <si>
    <t>Type in your conversion rate. If you don't know it start conservative with the average of 1%</t>
  </si>
  <si>
    <t>This is the result of the multiplication of monthly leads times  conversion rate</t>
  </si>
  <si>
    <t>Type in your Lead-to-customer rate. This is your "sales" rate - out of 10 leads you talk to, how many do you sign on and qualify?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</si>
</sst>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"/>
    <numFmt numFmtId="165" formatCode="#,##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3" fontId="4" fillId="3" borderId="0" xfId="0" applyNumberFormat="1" applyFont="1" applyFill="1" applyBorder="1" applyAlignment="1" applyProtection="1">
      <alignment horizontal="center" vertical="center"/>
    </xf>
    <xf numFmtId="37" fontId="4" fillId="3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5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center" vertical="center"/>
    </xf>
    <xf numFmtId="164" fontId="4" fillId="2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1" fontId="4" fillId="3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right"/>
      <protection locked="0"/>
    </xf>
    <xf numFmtId="9" fontId="6" fillId="0" borderId="0" xfId="2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</xf>
    <xf numFmtId="165" fontId="4" fillId="5" borderId="0" xfId="0" applyNumberFormat="1" applyFont="1" applyFill="1" applyBorder="1" applyAlignment="1" applyProtection="1">
      <alignment horizontal="center" vertical="center"/>
      <protection locked="0"/>
    </xf>
    <xf numFmtId="6" fontId="5" fillId="4" borderId="2" xfId="0" applyNumberFormat="1" applyFont="1" applyFill="1" applyBorder="1" applyAlignment="1">
      <alignment horizontal="center" vertical="center"/>
    </xf>
    <xf numFmtId="6" fontId="5" fillId="4" borderId="3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 applyProtection="1">
      <alignment horizontal="center" vertical="center"/>
      <protection locked="0"/>
    </xf>
    <xf numFmtId="8" fontId="5" fillId="5" borderId="2" xfId="0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0A790-AAE5-4415-8FEB-C74458CF575A}">
  <dimension ref="A1:G15"/>
  <sheetViews>
    <sheetView tabSelected="1" zoomScale="70" zoomScaleNormal="70" workbookViewId="0">
      <selection activeCell="A13" sqref="A13"/>
    </sheetView>
  </sheetViews>
  <sheetFormatPr defaultColWidth="8.85546875" defaultRowHeight="15" x14ac:dyDescent="0.3"/>
  <cols>
    <col min="1" max="1" width="60.42578125" style="15" customWidth="1"/>
    <col min="2" max="2" width="34" style="10" bestFit="1" customWidth="1"/>
    <col min="3" max="6" width="28.5703125" style="4" customWidth="1"/>
    <col min="7" max="7" width="62.7109375" style="4" customWidth="1"/>
    <col min="8" max="16384" width="8.85546875" style="4"/>
  </cols>
  <sheetData>
    <row r="1" spans="1:7" ht="2.4500000000000002" customHeight="1" x14ac:dyDescent="0.3"/>
    <row r="2" spans="1:7" ht="47.25" customHeight="1" x14ac:dyDescent="0.3"/>
    <row r="3" spans="1:7" ht="30" customHeight="1" x14ac:dyDescent="0.3">
      <c r="C3" s="13" t="s">
        <v>0</v>
      </c>
      <c r="D3" s="13" t="s">
        <v>1</v>
      </c>
      <c r="E3" s="13" t="s">
        <v>2</v>
      </c>
      <c r="F3" s="13" t="s">
        <v>3</v>
      </c>
      <c r="G3" s="5" t="s">
        <v>12</v>
      </c>
    </row>
    <row r="4" spans="1:7" ht="42.6" customHeight="1" x14ac:dyDescent="0.3">
      <c r="A4" s="15" t="s">
        <v>24</v>
      </c>
      <c r="B4" s="14" t="s">
        <v>40</v>
      </c>
      <c r="C4" s="18">
        <v>3000</v>
      </c>
      <c r="D4" s="18">
        <v>300</v>
      </c>
      <c r="E4" s="18">
        <v>500</v>
      </c>
      <c r="F4" s="19">
        <v>800</v>
      </c>
      <c r="G4" s="3" t="s">
        <v>20</v>
      </c>
    </row>
    <row r="5" spans="1:7" ht="75" x14ac:dyDescent="0.3">
      <c r="A5" s="15" t="s">
        <v>25</v>
      </c>
      <c r="B5" s="14" t="s">
        <v>35</v>
      </c>
      <c r="C5" s="21">
        <v>15</v>
      </c>
      <c r="D5" s="21">
        <v>15</v>
      </c>
      <c r="E5" s="21">
        <v>15</v>
      </c>
      <c r="F5" s="21">
        <v>15</v>
      </c>
      <c r="G5" s="9" t="s">
        <v>19</v>
      </c>
    </row>
    <row r="6" spans="1:7" ht="42.6" customHeight="1" x14ac:dyDescent="0.3">
      <c r="A6" s="15" t="s">
        <v>28</v>
      </c>
      <c r="B6" s="12" t="s">
        <v>26</v>
      </c>
      <c r="C6" s="2">
        <f>C4/C5</f>
        <v>200</v>
      </c>
      <c r="D6" s="2">
        <f>D4/D5</f>
        <v>20</v>
      </c>
      <c r="E6" s="2">
        <f>E4/E5</f>
        <v>33.333333333333336</v>
      </c>
      <c r="F6" s="2">
        <f>F4/F5</f>
        <v>53.333333333333336</v>
      </c>
      <c r="G6" s="9" t="s">
        <v>36</v>
      </c>
    </row>
    <row r="7" spans="1:7" ht="60" x14ac:dyDescent="0.3">
      <c r="A7" s="15" t="s">
        <v>41</v>
      </c>
      <c r="B7" s="12" t="s">
        <v>8</v>
      </c>
      <c r="C7" s="17">
        <v>0.05</v>
      </c>
      <c r="D7" s="17">
        <v>0.05</v>
      </c>
      <c r="E7" s="17">
        <v>0.05</v>
      </c>
      <c r="F7" s="17">
        <v>0.05</v>
      </c>
      <c r="G7" s="9" t="s">
        <v>37</v>
      </c>
    </row>
    <row r="8" spans="1:7" ht="42.6" customHeight="1" x14ac:dyDescent="0.3">
      <c r="A8" s="15" t="s">
        <v>42</v>
      </c>
      <c r="B8" s="12" t="s">
        <v>38</v>
      </c>
      <c r="C8" s="1">
        <f>C6*C7</f>
        <v>10</v>
      </c>
      <c r="D8" s="1">
        <f>D6*D7</f>
        <v>1</v>
      </c>
      <c r="E8" s="1">
        <f>E6*E7</f>
        <v>1.666666666666667</v>
      </c>
      <c r="F8" s="1">
        <f>F6*F7</f>
        <v>2.666666666666667</v>
      </c>
      <c r="G8" s="3" t="s">
        <v>16</v>
      </c>
    </row>
    <row r="9" spans="1:7" ht="57.6" customHeight="1" x14ac:dyDescent="0.3">
      <c r="A9" s="15" t="s">
        <v>43</v>
      </c>
      <c r="B9" s="12" t="s">
        <v>7</v>
      </c>
      <c r="C9" s="17">
        <v>0.3</v>
      </c>
      <c r="D9" s="17">
        <v>0.3</v>
      </c>
      <c r="E9" s="17">
        <v>0.3</v>
      </c>
      <c r="F9" s="17">
        <v>0.3</v>
      </c>
      <c r="G9" s="9" t="s">
        <v>39</v>
      </c>
    </row>
    <row r="10" spans="1:7" ht="42.6" customHeight="1" x14ac:dyDescent="0.3">
      <c r="A10" s="15" t="s">
        <v>31</v>
      </c>
      <c r="B10" s="12" t="s">
        <v>6</v>
      </c>
      <c r="C10" s="8">
        <f>ROUND(C9*C8,0)</f>
        <v>3</v>
      </c>
      <c r="D10" s="8">
        <f t="shared" ref="D10:F10" si="0">ROUND(D9*D8,0)</f>
        <v>0</v>
      </c>
      <c r="E10" s="8">
        <f>IF((E9*E8)&lt;0.8,0,(E9*E8))</f>
        <v>0</v>
      </c>
      <c r="F10" s="8">
        <f>IF((F9*F8)&lt;0.8,0,(F9*F8))</f>
        <v>0.8</v>
      </c>
      <c r="G10" s="3" t="s">
        <v>15</v>
      </c>
    </row>
    <row r="11" spans="1:7" ht="42.6" customHeight="1" x14ac:dyDescent="0.3">
      <c r="A11" s="15" t="s">
        <v>32</v>
      </c>
      <c r="B11" s="12" t="s">
        <v>5</v>
      </c>
      <c r="C11" s="20">
        <v>4000</v>
      </c>
      <c r="D11" s="20">
        <v>4000</v>
      </c>
      <c r="E11" s="20">
        <v>4000</v>
      </c>
      <c r="F11" s="20">
        <v>4000</v>
      </c>
      <c r="G11" s="3" t="s">
        <v>14</v>
      </c>
    </row>
    <row r="12" spans="1:7" ht="42.6" customHeight="1" x14ac:dyDescent="0.3">
      <c r="A12" s="16" t="s">
        <v>33</v>
      </c>
      <c r="B12" s="12" t="s">
        <v>4</v>
      </c>
      <c r="C12" s="6">
        <f>IF(C10&lt;1,0,C11*C10)</f>
        <v>12000</v>
      </c>
      <c r="D12" s="6">
        <f t="shared" ref="D12:F12" si="1">IF(D10&lt;1,0,D11*D10)</f>
        <v>0</v>
      </c>
      <c r="E12" s="6">
        <f t="shared" si="1"/>
        <v>0</v>
      </c>
      <c r="F12" s="6">
        <f>IF(F10&lt;0.8,0,F11*F10)</f>
        <v>3200</v>
      </c>
      <c r="G12" s="3" t="s">
        <v>13</v>
      </c>
    </row>
    <row r="14" spans="1:7" ht="30" customHeight="1" x14ac:dyDescent="0.3">
      <c r="A14" s="15" t="s">
        <v>34</v>
      </c>
      <c r="B14" s="10" t="s">
        <v>22</v>
      </c>
      <c r="C14" s="11">
        <f>+(C12-C4)/C4</f>
        <v>3</v>
      </c>
      <c r="D14" s="11">
        <f>+(D12-D4)/D4</f>
        <v>-1</v>
      </c>
      <c r="E14" s="11">
        <f>+(E12-E4)/E4</f>
        <v>-1</v>
      </c>
      <c r="F14" s="11">
        <f>+(F12-F4)/F4</f>
        <v>3</v>
      </c>
      <c r="G14" s="3" t="s">
        <v>23</v>
      </c>
    </row>
    <row r="15" spans="1:7" ht="30" customHeight="1" x14ac:dyDescent="0.3">
      <c r="C15" s="7"/>
      <c r="D1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zoomScale="70" zoomScaleNormal="70" workbookViewId="0">
      <selection sqref="A1:XFD1048576"/>
    </sheetView>
  </sheetViews>
  <sheetFormatPr defaultColWidth="8.85546875" defaultRowHeight="30" customHeight="1" x14ac:dyDescent="0.3"/>
  <cols>
    <col min="1" max="1" width="60.42578125" style="15" customWidth="1"/>
    <col min="2" max="2" width="34" style="10" bestFit="1" customWidth="1"/>
    <col min="3" max="6" width="28.5703125" style="4" customWidth="1"/>
    <col min="7" max="7" width="62.7109375" style="4" customWidth="1"/>
    <col min="8" max="16384" width="8.85546875" style="4"/>
  </cols>
  <sheetData>
    <row r="1" spans="1:7" ht="2.4500000000000002" customHeight="1" x14ac:dyDescent="0.3"/>
    <row r="2" spans="1:7" ht="47.25" customHeight="1" x14ac:dyDescent="0.3"/>
    <row r="3" spans="1:7" ht="30" customHeight="1" x14ac:dyDescent="0.3">
      <c r="C3" s="13" t="s">
        <v>0</v>
      </c>
      <c r="D3" s="13" t="s">
        <v>1</v>
      </c>
      <c r="E3" s="13" t="s">
        <v>2</v>
      </c>
      <c r="F3" s="13" t="s">
        <v>3</v>
      </c>
      <c r="G3" s="5" t="s">
        <v>12</v>
      </c>
    </row>
    <row r="4" spans="1:7" ht="42.6" customHeight="1" x14ac:dyDescent="0.3">
      <c r="A4" s="15" t="s">
        <v>24</v>
      </c>
      <c r="B4" s="14" t="s">
        <v>9</v>
      </c>
      <c r="C4" s="18">
        <v>3000</v>
      </c>
      <c r="D4" s="18">
        <v>300</v>
      </c>
      <c r="E4" s="18">
        <v>500</v>
      </c>
      <c r="F4" s="19">
        <v>800</v>
      </c>
      <c r="G4" s="3" t="s">
        <v>20</v>
      </c>
    </row>
    <row r="5" spans="1:7" ht="75" x14ac:dyDescent="0.3">
      <c r="A5" s="15" t="s">
        <v>25</v>
      </c>
      <c r="B5" s="14" t="s">
        <v>10</v>
      </c>
      <c r="C5" s="21">
        <v>1</v>
      </c>
      <c r="D5" s="21">
        <v>1</v>
      </c>
      <c r="E5" s="21">
        <v>1</v>
      </c>
      <c r="F5" s="21">
        <v>1</v>
      </c>
      <c r="G5" s="9" t="s">
        <v>19</v>
      </c>
    </row>
    <row r="6" spans="1:7" ht="42.6" customHeight="1" x14ac:dyDescent="0.3">
      <c r="A6" s="15" t="s">
        <v>28</v>
      </c>
      <c r="B6" s="12" t="s">
        <v>11</v>
      </c>
      <c r="C6" s="2">
        <f>C4/C5</f>
        <v>3000</v>
      </c>
      <c r="D6" s="2">
        <f>D4/D5</f>
        <v>300</v>
      </c>
      <c r="E6" s="2">
        <f>E4/E5</f>
        <v>500</v>
      </c>
      <c r="F6" s="2">
        <f>F4/F5</f>
        <v>800</v>
      </c>
      <c r="G6" s="9" t="s">
        <v>18</v>
      </c>
    </row>
    <row r="7" spans="1:7" ht="56.25" x14ac:dyDescent="0.3">
      <c r="A7" s="15" t="s">
        <v>30</v>
      </c>
      <c r="B7" s="12" t="s">
        <v>8</v>
      </c>
      <c r="C7" s="17">
        <v>5.0000000000000001E-3</v>
      </c>
      <c r="D7" s="17">
        <v>5.0000000000000001E-3</v>
      </c>
      <c r="E7" s="17">
        <v>5.0000000000000001E-3</v>
      </c>
      <c r="F7" s="17">
        <v>5.0000000000000001E-3</v>
      </c>
      <c r="G7" s="9" t="s">
        <v>17</v>
      </c>
    </row>
    <row r="8" spans="1:7" ht="42.6" customHeight="1" x14ac:dyDescent="0.3">
      <c r="A8" s="15" t="s">
        <v>27</v>
      </c>
      <c r="B8" s="12" t="s">
        <v>26</v>
      </c>
      <c r="C8" s="1">
        <f>C6*C7</f>
        <v>15</v>
      </c>
      <c r="D8" s="1">
        <f>D6*D7</f>
        <v>1.5</v>
      </c>
      <c r="E8" s="1">
        <f>E6*E7</f>
        <v>2.5</v>
      </c>
      <c r="F8" s="1">
        <f>F6*F7</f>
        <v>4</v>
      </c>
      <c r="G8" s="3" t="s">
        <v>16</v>
      </c>
    </row>
    <row r="9" spans="1:7" ht="57.6" customHeight="1" x14ac:dyDescent="0.3">
      <c r="A9" s="15" t="s">
        <v>29</v>
      </c>
      <c r="B9" s="12" t="s">
        <v>7</v>
      </c>
      <c r="C9" s="17">
        <v>0.1</v>
      </c>
      <c r="D9" s="17">
        <v>0.4</v>
      </c>
      <c r="E9" s="17">
        <v>0.3</v>
      </c>
      <c r="F9" s="17">
        <v>0.2</v>
      </c>
      <c r="G9" s="9" t="s">
        <v>21</v>
      </c>
    </row>
    <row r="10" spans="1:7" ht="42.6" customHeight="1" x14ac:dyDescent="0.3">
      <c r="A10" s="15" t="s">
        <v>31</v>
      </c>
      <c r="B10" s="12" t="s">
        <v>6</v>
      </c>
      <c r="C10" s="8">
        <f>ROUND(C9*C8,0)</f>
        <v>2</v>
      </c>
      <c r="D10" s="8">
        <f t="shared" ref="D10:F10" si="0">ROUND(D9*D8,0)</f>
        <v>1</v>
      </c>
      <c r="E10" s="8">
        <f t="shared" si="0"/>
        <v>1</v>
      </c>
      <c r="F10" s="8">
        <f t="shared" si="0"/>
        <v>1</v>
      </c>
      <c r="G10" s="3" t="s">
        <v>15</v>
      </c>
    </row>
    <row r="11" spans="1:7" ht="42.6" customHeight="1" x14ac:dyDescent="0.3">
      <c r="A11" s="15" t="s">
        <v>32</v>
      </c>
      <c r="B11" s="12" t="s">
        <v>5</v>
      </c>
      <c r="C11" s="20">
        <v>10000</v>
      </c>
      <c r="D11" s="20">
        <v>10000</v>
      </c>
      <c r="E11" s="20">
        <v>10000</v>
      </c>
      <c r="F11" s="20">
        <v>10000</v>
      </c>
      <c r="G11" s="3" t="s">
        <v>14</v>
      </c>
    </row>
    <row r="12" spans="1:7" ht="42.6" customHeight="1" x14ac:dyDescent="0.3">
      <c r="A12" s="16" t="s">
        <v>33</v>
      </c>
      <c r="B12" s="12" t="s">
        <v>4</v>
      </c>
      <c r="C12" s="6">
        <f>IF(C10&lt;1,0,C11*C10)</f>
        <v>20000</v>
      </c>
      <c r="D12" s="6">
        <f t="shared" ref="D12:F12" si="1">IF(D10&lt;1,0,D11*D10)</f>
        <v>10000</v>
      </c>
      <c r="E12" s="6">
        <f t="shared" si="1"/>
        <v>10000</v>
      </c>
      <c r="F12" s="6">
        <f t="shared" si="1"/>
        <v>10000</v>
      </c>
      <c r="G12" s="3" t="s">
        <v>13</v>
      </c>
    </row>
    <row r="14" spans="1:7" ht="30" customHeight="1" x14ac:dyDescent="0.3">
      <c r="A14" s="15" t="s">
        <v>34</v>
      </c>
      <c r="B14" s="10" t="s">
        <v>22</v>
      </c>
      <c r="C14" s="11">
        <f>+(C12-C4)/C4</f>
        <v>5.666666666666667</v>
      </c>
      <c r="D14" s="11">
        <f>+(D12-D4)/D4</f>
        <v>32.333333333333336</v>
      </c>
      <c r="E14" s="11">
        <f>+(E12-E4)/E4</f>
        <v>19</v>
      </c>
      <c r="F14" s="11">
        <f>+(F12-F4)/F4</f>
        <v>11.5</v>
      </c>
      <c r="G14" s="3" t="s">
        <v>23</v>
      </c>
    </row>
    <row r="15" spans="1:7" ht="30" customHeight="1" x14ac:dyDescent="0.3">
      <c r="C15" s="7"/>
      <c r="D1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Facebook Spend LEAD ADS</vt:lpstr>
      <vt:lpstr>Facebook Spend Traffic ADS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2016-08-31T16:40:13Z</dcterms:created>
  <dcterms:modified xsi:type="dcterms:W3CDTF">2018-02-20T20:11:25Z</dcterms:modified>
</cp:coreProperties>
</file>